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0875" windowHeight="8175" tabRatio="761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C25" i="4"/>
  <c r="C19"/>
  <c r="C16"/>
  <c r="C14"/>
  <c r="D26" i="1" l="1"/>
  <c r="A13" i="3" l="1"/>
  <c r="D14"/>
  <c r="C19" i="2"/>
  <c r="D18" i="1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6" i="2" l="1"/>
  <c r="C25" s="1"/>
  <c r="C14"/>
  <c r="D22" i="3" l="1"/>
  <c r="D27" i="1" l="1"/>
</calcChain>
</file>

<file path=xl/sharedStrings.xml><?xml version="1.0" encoding="utf-8"?>
<sst xmlns="http://schemas.openxmlformats.org/spreadsheetml/2006/main" count="153" uniqueCount="86">
  <si>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</si>
  <si>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</si>
  <si>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</si>
  <si>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</si>
  <si>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</si>
  <si>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</si>
  <si>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</si>
  <si>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</si>
  <si>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</si>
  <si>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</si>
  <si>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</si>
  <si>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</si>
  <si>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</si>
  <si>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</si>
  <si>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</si>
  <si>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</si>
  <si>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</si>
  <si>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</si>
  <si>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</si>
  <si>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</si>
  <si>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</si>
  <si>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</si>
  <si>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</si>
  <si>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</si>
  <si>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</si>
  <si>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</si>
  <si>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</si>
  <si>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</si>
  <si>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</si>
  <si>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</si>
  <si>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</si>
  <si>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</si>
  <si>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</si>
  <si>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</si>
  <si>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</si>
  <si>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</si>
  <si>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</si>
  <si>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</si>
  <si>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</si>
  <si>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</si>
  <si>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</si>
  <si>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</si>
  <si>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</si>
  <si>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</si>
  <si>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</si>
  <si>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</si>
  <si>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</si>
  <si>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</si>
  <si>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</si>
  <si>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</si>
  <si>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</si>
  <si>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</si>
  <si>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</si>
  <si>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</si>
  <si>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</si>
  <si>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</si>
  <si>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</si>
  <si>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</si>
  <si>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</si>
  <si>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</si>
  <si>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</si>
  <si>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</si>
  <si>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</si>
  <si>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</si>
  <si>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</si>
  <si>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</si>
  <si>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</si>
  <si>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</si>
  <si>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</si>
  <si>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(по Новошахтинскому городскому поселению)</t>
  </si>
  <si>
    <t>(по Новошахтинскому городскому поселению 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</si>
  <si>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</si>
  <si>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</si>
  <si>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</si>
  <si>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</si>
  <si>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</si>
  <si>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</si>
  <si>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</si>
  <si>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</si>
  <si>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</si>
  <si>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</si>
  <si>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</si>
  <si>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</si>
  <si>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</si>
  <si>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</si>
  <si>
    <t>Расходы, переданные по внутрихозяйственному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</si>
</sst>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3" activePane="bottomRight" state="frozen"/>
      <selection activeCell="F15" sqref="F15"/>
      <selection pane="topRight" activeCell="F15" sqref="F15"/>
      <selection pane="bottomLeft" activeCell="F15" sqref="F15"/>
      <selection pane="bottomRight" activeCell="D25" sqref="D25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23.25" customHeight="1">
      <c r="A2" s="57" t="s">
        <v>0</v>
      </c>
      <c r="B2" s="57"/>
      <c r="C2" s="57"/>
      <c r="D2" s="57"/>
    </row>
    <row r="3" spans="1:4" ht="23.25" customHeight="1">
      <c r="A3" s="58" t="s">
        <v>1</v>
      </c>
      <c r="B3" s="58"/>
      <c r="C3" s="58"/>
      <c r="D3" s="58"/>
    </row>
    <row r="4" spans="1:4" ht="23.25" customHeight="1">
      <c r="A4" s="58" t="s">
        <v>81</v>
      </c>
      <c r="B4" s="58"/>
      <c r="C4" s="58"/>
      <c r="D4" s="58"/>
    </row>
    <row r="5" spans="1:4" ht="6.75" customHeight="1">
      <c r="A5" s="9"/>
      <c r="B5" s="9"/>
      <c r="C5" s="9"/>
      <c r="D5" s="9"/>
    </row>
    <row r="6" spans="1:4" s="49" customFormat="1" ht="23.25" customHeight="1">
      <c r="A6" s="46" t="s">
        <v>69</v>
      </c>
      <c r="B6" s="48"/>
      <c r="C6" s="48"/>
      <c r="D6" s="48"/>
    </row>
    <row r="7" spans="1:4" ht="10.5" customHeight="1">
      <c r="A7" s="10"/>
      <c r="B7" s="10"/>
      <c r="C7" s="10"/>
      <c r="D7" s="10"/>
    </row>
    <row r="8" spans="1:4" ht="51" customHeight="1">
      <c r="A8" s="11" t="s">
        <v>2</v>
      </c>
      <c r="B8" s="11" t="s">
        <v>3</v>
      </c>
      <c r="C8" s="11" t="s">
        <v>4</v>
      </c>
      <c r="D8" s="56" t="s">
        <v>82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21" customHeight="1">
      <c r="A10" s="59" t="s">
        <v>5</v>
      </c>
      <c r="B10" s="59"/>
      <c r="C10" s="59"/>
      <c r="D10" s="59"/>
    </row>
    <row r="11" spans="1:4" ht="31.5" customHeight="1">
      <c r="A11" s="3" t="s">
        <v>6</v>
      </c>
      <c r="B11" s="5" t="s">
        <v>7</v>
      </c>
      <c r="C11" s="13" t="s">
        <v>8</v>
      </c>
      <c r="D11" s="2">
        <v>926.51</v>
      </c>
    </row>
    <row r="12" spans="1:4" ht="31.5" customHeight="1">
      <c r="A12" s="3" t="s">
        <v>38</v>
      </c>
      <c r="B12" s="5" t="s">
        <v>71</v>
      </c>
      <c r="C12" s="13" t="s">
        <v>8</v>
      </c>
      <c r="D12" s="54">
        <v>0</v>
      </c>
    </row>
    <row r="13" spans="1:4" ht="31.5" customHeight="1">
      <c r="A13" s="1">
        <v>3</v>
      </c>
      <c r="B13" s="14" t="s">
        <v>9</v>
      </c>
      <c r="C13" s="13" t="s">
        <v>10</v>
      </c>
      <c r="D13" s="15">
        <v>11.3</v>
      </c>
    </row>
    <row r="14" spans="1:4" ht="31.5" customHeight="1">
      <c r="A14" s="1">
        <f t="shared" ref="A14:A16" si="0">A13+1</f>
        <v>4</v>
      </c>
      <c r="B14" s="5" t="s">
        <v>11</v>
      </c>
      <c r="C14" s="13" t="s">
        <v>8</v>
      </c>
      <c r="D14" s="52">
        <v>822.07</v>
      </c>
    </row>
    <row r="15" spans="1:4" ht="30.95" customHeight="1">
      <c r="A15" s="1">
        <f t="shared" si="0"/>
        <v>5</v>
      </c>
      <c r="B15" s="5" t="s">
        <v>12</v>
      </c>
      <c r="C15" s="13" t="s">
        <v>10</v>
      </c>
      <c r="D15" s="2">
        <v>19.2</v>
      </c>
    </row>
    <row r="16" spans="1:4" ht="30.95" customHeight="1">
      <c r="A16" s="1">
        <f t="shared" si="0"/>
        <v>6</v>
      </c>
      <c r="B16" s="5" t="s">
        <v>13</v>
      </c>
      <c r="C16" s="13" t="s">
        <v>8</v>
      </c>
      <c r="D16" s="2">
        <v>280.45</v>
      </c>
    </row>
    <row r="17" spans="1:6" ht="31.5" customHeight="1">
      <c r="A17" s="3" t="s">
        <v>72</v>
      </c>
      <c r="B17" s="16" t="s">
        <v>15</v>
      </c>
      <c r="C17" s="13" t="s">
        <v>8</v>
      </c>
      <c r="D17" s="2">
        <v>129.49911</v>
      </c>
      <c r="F17" s="17"/>
    </row>
    <row r="18" spans="1:6" ht="31.5" customHeight="1">
      <c r="A18" s="3" t="s">
        <v>73</v>
      </c>
      <c r="B18" s="16" t="s">
        <v>17</v>
      </c>
      <c r="C18" s="13" t="s">
        <v>8</v>
      </c>
      <c r="D18" s="2">
        <f>D16-D17</f>
        <v>150.95088999999999</v>
      </c>
    </row>
    <row r="19" spans="1:6" ht="31.5" customHeight="1">
      <c r="A19" s="1">
        <f>A16+1</f>
        <v>7</v>
      </c>
      <c r="B19" s="14" t="s">
        <v>18</v>
      </c>
      <c r="C19" s="13" t="s">
        <v>19</v>
      </c>
      <c r="D19" s="15">
        <v>2</v>
      </c>
    </row>
    <row r="20" spans="1:6" ht="31.5" customHeight="1">
      <c r="A20" s="1">
        <f>A19+1</f>
        <v>8</v>
      </c>
      <c r="B20" s="5" t="s">
        <v>20</v>
      </c>
      <c r="C20" s="13" t="s">
        <v>21</v>
      </c>
      <c r="D20" s="52">
        <v>39.6</v>
      </c>
    </row>
    <row r="21" spans="1:6" ht="31.5" customHeight="1">
      <c r="A21" s="1">
        <f t="shared" ref="A21:A23" si="1">A20+1</f>
        <v>9</v>
      </c>
      <c r="B21" s="5" t="s">
        <v>22</v>
      </c>
      <c r="C21" s="13" t="s">
        <v>23</v>
      </c>
      <c r="D21" s="53">
        <v>7</v>
      </c>
    </row>
    <row r="22" spans="1:6" ht="31.5" customHeight="1">
      <c r="A22" s="1">
        <f t="shared" si="1"/>
        <v>10</v>
      </c>
      <c r="B22" s="5" t="s">
        <v>24</v>
      </c>
      <c r="C22" s="13" t="s">
        <v>23</v>
      </c>
      <c r="D22" s="53">
        <v>2</v>
      </c>
    </row>
    <row r="23" spans="1:6" ht="31.5" customHeight="1">
      <c r="A23" s="1">
        <f t="shared" si="1"/>
        <v>11</v>
      </c>
      <c r="B23" s="5" t="s">
        <v>25</v>
      </c>
      <c r="C23" s="13" t="s">
        <v>26</v>
      </c>
      <c r="D23" s="4">
        <v>34</v>
      </c>
    </row>
    <row r="24" spans="1:6" ht="21.75" customHeight="1">
      <c r="A24" s="60" t="s">
        <v>27</v>
      </c>
      <c r="B24" s="61"/>
      <c r="C24" s="61"/>
      <c r="D24" s="62"/>
    </row>
    <row r="25" spans="1:6" ht="32.25" customHeight="1">
      <c r="A25" s="1">
        <f>A23+1</f>
        <v>12</v>
      </c>
      <c r="B25" s="18" t="s">
        <v>28</v>
      </c>
      <c r="C25" s="19" t="s">
        <v>29</v>
      </c>
      <c r="D25" s="20">
        <v>5354.77376</v>
      </c>
    </row>
    <row r="26" spans="1:6" ht="33" customHeight="1">
      <c r="A26" s="1">
        <f>A25+1</f>
        <v>13</v>
      </c>
      <c r="B26" s="5" t="s">
        <v>30</v>
      </c>
      <c r="C26" s="19" t="s">
        <v>29</v>
      </c>
      <c r="D26" s="20">
        <f>'расходы факт2011 ВС'!C26</f>
        <v>11671.540999999999</v>
      </c>
    </row>
    <row r="27" spans="1:6" ht="36.75" customHeight="1">
      <c r="A27" s="1">
        <f>A26+1</f>
        <v>14</v>
      </c>
      <c r="B27" s="5" t="s">
        <v>31</v>
      </c>
      <c r="C27" s="19" t="s">
        <v>29</v>
      </c>
      <c r="D27" s="20">
        <f>D25-D26</f>
        <v>-6316.7672399999992</v>
      </c>
      <c r="F27" s="21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5" activePane="bottomRight" state="frozen"/>
      <selection activeCell="F15" sqref="F15"/>
      <selection pane="topRight" activeCell="F15" sqref="F15"/>
      <selection pane="bottomLeft" activeCell="F15" sqref="F15"/>
      <selection pane="bottomRight" activeCell="C25" sqref="C25"/>
    </sheetView>
  </sheetViews>
  <sheetFormatPr defaultRowHeight="12.75"/>
  <cols>
    <col min="1" max="1" width="8.28515625" style="22" customWidth="1"/>
    <col min="2" max="2" width="64.57031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5.25" customHeight="1">
      <c r="C1" s="23"/>
    </row>
    <row r="2" spans="1:3" ht="60" customHeight="1">
      <c r="A2" s="63" t="s">
        <v>83</v>
      </c>
      <c r="B2" s="63"/>
      <c r="C2" s="63"/>
    </row>
    <row r="3" spans="1:3" ht="6.75" customHeight="1">
      <c r="A3" s="24"/>
      <c r="B3" s="24"/>
      <c r="C3" s="24"/>
    </row>
    <row r="4" spans="1:3" ht="6.75" customHeight="1">
      <c r="A4" s="25"/>
      <c r="B4" s="25"/>
    </row>
    <row r="5" spans="1:3" ht="20.25" customHeight="1">
      <c r="A5" s="46" t="s">
        <v>69</v>
      </c>
      <c r="B5" s="25"/>
      <c r="C5" s="47" t="s">
        <v>32</v>
      </c>
    </row>
    <row r="6" spans="1:3" ht="9.75" customHeight="1">
      <c r="A6" s="25"/>
      <c r="B6" s="25"/>
    </row>
    <row r="7" spans="1:3" ht="17.25" customHeight="1">
      <c r="A7" s="64" t="s">
        <v>33</v>
      </c>
      <c r="B7" s="64" t="s">
        <v>3</v>
      </c>
      <c r="C7" s="67" t="s">
        <v>34</v>
      </c>
    </row>
    <row r="8" spans="1:3" ht="17.25" customHeight="1">
      <c r="A8" s="65"/>
      <c r="B8" s="65"/>
      <c r="C8" s="67"/>
    </row>
    <row r="9" spans="1:3" ht="17.25" customHeight="1">
      <c r="A9" s="66"/>
      <c r="B9" s="66"/>
      <c r="C9" s="67"/>
    </row>
    <row r="10" spans="1:3" ht="17.25" customHeight="1">
      <c r="A10" s="27">
        <v>1</v>
      </c>
      <c r="B10" s="27">
        <v>2</v>
      </c>
      <c r="C10" s="27">
        <v>3</v>
      </c>
    </row>
    <row r="11" spans="1:3" ht="17.25" customHeight="1">
      <c r="A11" s="27">
        <v>1</v>
      </c>
      <c r="B11" s="14" t="s">
        <v>74</v>
      </c>
      <c r="C11" s="55">
        <v>0</v>
      </c>
    </row>
    <row r="12" spans="1:3" ht="18.75" customHeight="1">
      <c r="A12" s="28" t="s">
        <v>38</v>
      </c>
      <c r="B12" s="14" t="s">
        <v>35</v>
      </c>
      <c r="C12" s="29">
        <v>6346.65</v>
      </c>
    </row>
    <row r="13" spans="1:3" ht="18" customHeight="1">
      <c r="A13" s="28" t="s">
        <v>75</v>
      </c>
      <c r="B13" s="30" t="s">
        <v>36</v>
      </c>
      <c r="C13" s="29">
        <v>1873.567</v>
      </c>
    </row>
    <row r="14" spans="1:3" ht="18" customHeight="1">
      <c r="A14" s="28" t="s">
        <v>76</v>
      </c>
      <c r="B14" s="30" t="s">
        <v>37</v>
      </c>
      <c r="C14" s="31">
        <f>IF(C13=0,,C12/C13)</f>
        <v>3.3874689295872522</v>
      </c>
    </row>
    <row r="15" spans="1:3" ht="18" customHeight="1">
      <c r="A15" s="28" t="s">
        <v>40</v>
      </c>
      <c r="B15" s="14" t="s">
        <v>39</v>
      </c>
      <c r="C15" s="29">
        <v>69.11</v>
      </c>
    </row>
    <row r="16" spans="1:3" s="35" customFormat="1" ht="31.5">
      <c r="A16" s="32" t="s">
        <v>44</v>
      </c>
      <c r="B16" s="33" t="s">
        <v>41</v>
      </c>
      <c r="C16" s="34">
        <f>SUM(C17:C18)</f>
        <v>10728.66</v>
      </c>
    </row>
    <row r="17" spans="1:4" ht="18" customHeight="1">
      <c r="A17" s="28" t="s">
        <v>46</v>
      </c>
      <c r="B17" s="36" t="s">
        <v>42</v>
      </c>
      <c r="C17" s="29">
        <v>7993.37</v>
      </c>
    </row>
    <row r="18" spans="1:4" ht="18" customHeight="1">
      <c r="A18" s="28" t="s">
        <v>48</v>
      </c>
      <c r="B18" s="36" t="s">
        <v>43</v>
      </c>
      <c r="C18" s="29">
        <v>2735.29</v>
      </c>
    </row>
    <row r="19" spans="1:4" s="35" customFormat="1" ht="18" customHeight="1">
      <c r="A19" s="37" t="s">
        <v>50</v>
      </c>
      <c r="B19" s="38" t="s">
        <v>45</v>
      </c>
      <c r="C19" s="34">
        <f>SUM(C20:C21)</f>
        <v>64.88</v>
      </c>
    </row>
    <row r="20" spans="1:4" ht="18" customHeight="1">
      <c r="A20" s="28" t="s">
        <v>14</v>
      </c>
      <c r="B20" s="36" t="s">
        <v>47</v>
      </c>
      <c r="C20" s="29">
        <v>0</v>
      </c>
    </row>
    <row r="21" spans="1:4" ht="18" customHeight="1">
      <c r="A21" s="28" t="s">
        <v>16</v>
      </c>
      <c r="B21" s="36" t="s">
        <v>49</v>
      </c>
      <c r="C21" s="29">
        <v>64.88</v>
      </c>
    </row>
    <row r="22" spans="1:4" ht="18" customHeight="1">
      <c r="A22" s="28" t="s">
        <v>52</v>
      </c>
      <c r="B22" s="39" t="s">
        <v>51</v>
      </c>
      <c r="C22" s="29">
        <v>1647.14</v>
      </c>
    </row>
    <row r="23" spans="1:4" ht="58.5" customHeight="1">
      <c r="A23" s="28"/>
      <c r="B23" s="39" t="s">
        <v>80</v>
      </c>
      <c r="C23" s="29">
        <v>0</v>
      </c>
    </row>
    <row r="24" spans="1:4" ht="31.5">
      <c r="A24" s="28" t="s">
        <v>54</v>
      </c>
      <c r="B24" s="39" t="s">
        <v>53</v>
      </c>
      <c r="C24" s="29">
        <v>9975.43</v>
      </c>
    </row>
    <row r="25" spans="1:4" ht="31.5">
      <c r="A25" s="28" t="s">
        <v>56</v>
      </c>
      <c r="B25" s="39" t="s">
        <v>55</v>
      </c>
      <c r="C25" s="29">
        <f>C24+C26-C12-C15-C16-C19-C22</f>
        <v>2790.5309999999972</v>
      </c>
    </row>
    <row r="26" spans="1:4" s="35" customFormat="1" ht="20.25" customHeight="1">
      <c r="A26" s="37" t="s">
        <v>77</v>
      </c>
      <c r="B26" s="38" t="s">
        <v>57</v>
      </c>
      <c r="C26" s="34">
        <v>11671.540999999999</v>
      </c>
      <c r="D26" s="40"/>
    </row>
    <row r="27" spans="1:4" s="44" customFormat="1" ht="12" customHeight="1">
      <c r="A27" s="41"/>
      <c r="B27" s="42"/>
      <c r="C27" s="43"/>
    </row>
    <row r="28" spans="1:4" ht="15.75" customHeight="1">
      <c r="A28" s="45"/>
      <c r="B28" s="45"/>
      <c r="C28" s="45"/>
    </row>
    <row r="29" spans="1:4">
      <c r="A29" s="22" t="s">
        <v>58</v>
      </c>
    </row>
    <row r="31" spans="1:4" ht="15.75" customHeight="1"/>
    <row r="32" spans="1:4" ht="15.75" customHeight="1"/>
    <row r="33" spans="2:2" ht="15.75" customHeight="1">
      <c r="B33" s="25"/>
    </row>
    <row r="34" spans="2:2" ht="15.75" customHeight="1">
      <c r="B34" s="25"/>
    </row>
    <row r="35" spans="2:2" ht="15.75" customHeight="1">
      <c r="B35" s="25"/>
    </row>
    <row r="36" spans="2:2" ht="15.75" customHeight="1">
      <c r="B36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F15" sqref="F15"/>
      <selection pane="topRight" activeCell="F15" sqref="F15"/>
      <selection pane="bottomLeft" activeCell="F15" sqref="F15"/>
      <selection pane="bottomRight" activeCell="D11" sqref="D11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19.5" customHeight="1">
      <c r="A2" s="57" t="s">
        <v>0</v>
      </c>
      <c r="B2" s="57"/>
      <c r="C2" s="57"/>
      <c r="D2" s="57"/>
    </row>
    <row r="3" spans="1:4" ht="19.5" customHeight="1">
      <c r="A3" s="58" t="s">
        <v>59</v>
      </c>
      <c r="B3" s="58"/>
      <c r="C3" s="58"/>
      <c r="D3" s="58"/>
    </row>
    <row r="4" spans="1:4" ht="19.5" customHeight="1">
      <c r="A4" s="58" t="s">
        <v>81</v>
      </c>
      <c r="B4" s="58"/>
      <c r="C4" s="58"/>
      <c r="D4" s="58"/>
    </row>
    <row r="5" spans="1:4" ht="6.75" customHeight="1">
      <c r="A5" s="9"/>
      <c r="B5" s="9"/>
      <c r="C5" s="9"/>
      <c r="D5" s="9"/>
    </row>
    <row r="6" spans="1:4" s="49" customFormat="1" ht="27" customHeight="1">
      <c r="A6" s="46" t="s">
        <v>69</v>
      </c>
      <c r="B6" s="48"/>
      <c r="C6" s="48"/>
      <c r="D6" s="48"/>
    </row>
    <row r="7" spans="1:4" ht="7.5" customHeight="1">
      <c r="A7" s="10"/>
      <c r="B7" s="10"/>
      <c r="C7" s="10"/>
      <c r="D7" s="10"/>
    </row>
    <row r="8" spans="1:4" ht="44.25" customHeight="1">
      <c r="A8" s="11" t="s">
        <v>2</v>
      </c>
      <c r="B8" s="11" t="s">
        <v>3</v>
      </c>
      <c r="C8" s="11" t="s">
        <v>4</v>
      </c>
      <c r="D8" s="56" t="s">
        <v>82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59" t="s">
        <v>5</v>
      </c>
      <c r="B10" s="59"/>
      <c r="C10" s="59"/>
      <c r="D10" s="59"/>
    </row>
    <row r="11" spans="1:4" ht="31.5" customHeight="1">
      <c r="A11" s="3" t="s">
        <v>6</v>
      </c>
      <c r="B11" s="5" t="s">
        <v>60</v>
      </c>
      <c r="C11" s="13" t="s">
        <v>8</v>
      </c>
      <c r="D11" s="2">
        <v>349.00400000000002</v>
      </c>
    </row>
    <row r="12" spans="1:4" ht="30.95" customHeight="1">
      <c r="A12" s="1">
        <f>A11+1</f>
        <v>2</v>
      </c>
      <c r="B12" s="5" t="s">
        <v>61</v>
      </c>
      <c r="C12" s="13" t="s">
        <v>8</v>
      </c>
      <c r="D12" s="2">
        <v>348.98200000000003</v>
      </c>
    </row>
    <row r="13" spans="1:4" ht="30.95" customHeight="1">
      <c r="A13" s="1">
        <f t="shared" ref="A13" si="0">A12+1</f>
        <v>3</v>
      </c>
      <c r="B13" s="5" t="s">
        <v>78</v>
      </c>
      <c r="C13" s="13" t="s">
        <v>8</v>
      </c>
      <c r="D13" s="52">
        <v>0</v>
      </c>
    </row>
    <row r="14" spans="1:4" ht="30.95" customHeight="1">
      <c r="A14" s="1">
        <v>4</v>
      </c>
      <c r="B14" s="5" t="s">
        <v>62</v>
      </c>
      <c r="C14" s="13" t="s">
        <v>8</v>
      </c>
      <c r="D14" s="52">
        <f>D11</f>
        <v>349.00400000000002</v>
      </c>
    </row>
    <row r="15" spans="1:4" ht="31.5" customHeight="1">
      <c r="A15" s="1">
        <f t="shared" ref="A15:A18" si="1">A14+1</f>
        <v>5</v>
      </c>
      <c r="B15" s="5" t="s">
        <v>63</v>
      </c>
      <c r="C15" s="13" t="s">
        <v>21</v>
      </c>
      <c r="D15" s="52">
        <v>11.2</v>
      </c>
    </row>
    <row r="16" spans="1:4" ht="31.5" customHeight="1">
      <c r="A16" s="1">
        <f t="shared" si="1"/>
        <v>6</v>
      </c>
      <c r="B16" s="5" t="s">
        <v>64</v>
      </c>
      <c r="C16" s="13" t="s">
        <v>23</v>
      </c>
      <c r="D16" s="53">
        <v>2</v>
      </c>
    </row>
    <row r="17" spans="1:6" ht="31.5" customHeight="1">
      <c r="A17" s="1">
        <f t="shared" si="1"/>
        <v>7</v>
      </c>
      <c r="B17" s="5" t="s">
        <v>65</v>
      </c>
      <c r="C17" s="13" t="s">
        <v>23</v>
      </c>
      <c r="D17" s="53">
        <v>1</v>
      </c>
    </row>
    <row r="18" spans="1:6" ht="31.5" customHeight="1">
      <c r="A18" s="1">
        <f t="shared" si="1"/>
        <v>8</v>
      </c>
      <c r="B18" s="5" t="s">
        <v>25</v>
      </c>
      <c r="C18" s="13" t="s">
        <v>26</v>
      </c>
      <c r="D18" s="4">
        <v>14</v>
      </c>
    </row>
    <row r="19" spans="1:6" ht="35.25" customHeight="1">
      <c r="A19" s="60" t="s">
        <v>27</v>
      </c>
      <c r="B19" s="61"/>
      <c r="C19" s="61"/>
      <c r="D19" s="62"/>
    </row>
    <row r="20" spans="1:6" ht="32.25" customHeight="1">
      <c r="A20" s="1">
        <f>A18+1</f>
        <v>9</v>
      </c>
      <c r="B20" s="18" t="s">
        <v>66</v>
      </c>
      <c r="C20" s="19" t="s">
        <v>29</v>
      </c>
      <c r="D20" s="20">
        <v>4047.7418399999997</v>
      </c>
    </row>
    <row r="21" spans="1:6" ht="33" customHeight="1">
      <c r="A21" s="1">
        <f>A20+1</f>
        <v>10</v>
      </c>
      <c r="B21" s="5" t="s">
        <v>67</v>
      </c>
      <c r="C21" s="19" t="s">
        <v>29</v>
      </c>
      <c r="D21" s="20">
        <v>7056.4459999999999</v>
      </c>
    </row>
    <row r="22" spans="1:6" ht="36.75" customHeight="1">
      <c r="A22" s="1">
        <f>A21+1</f>
        <v>11</v>
      </c>
      <c r="B22" s="5" t="s">
        <v>68</v>
      </c>
      <c r="C22" s="19" t="s">
        <v>29</v>
      </c>
      <c r="D22" s="20">
        <f>D20-D21</f>
        <v>-3008.7041600000002</v>
      </c>
      <c r="F22" s="21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F15" sqref="F15"/>
      <selection pane="topRight" activeCell="F15" sqref="F15"/>
      <selection pane="bottomLeft" activeCell="F15" sqref="F15"/>
      <selection pane="bottomRight" activeCell="C27" sqref="C27"/>
    </sheetView>
  </sheetViews>
  <sheetFormatPr defaultRowHeight="12.75"/>
  <cols>
    <col min="1" max="1" width="8.28515625" style="22" customWidth="1"/>
    <col min="2" max="2" width="7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4.5" customHeight="1">
      <c r="C1" s="23"/>
    </row>
    <row r="2" spans="1:3" ht="59.25" customHeight="1">
      <c r="A2" s="63" t="s">
        <v>84</v>
      </c>
      <c r="B2" s="63"/>
      <c r="C2" s="63"/>
    </row>
    <row r="3" spans="1:3" ht="7.5" customHeight="1">
      <c r="A3" s="24"/>
      <c r="B3" s="24"/>
      <c r="C3" s="24"/>
    </row>
    <row r="4" spans="1:3" ht="7.5" customHeight="1">
      <c r="A4" s="25"/>
      <c r="B4" s="25"/>
    </row>
    <row r="5" spans="1:3" s="50" customFormat="1" ht="20.25" customHeight="1">
      <c r="A5" s="46" t="s">
        <v>70</v>
      </c>
      <c r="C5" s="51" t="s">
        <v>32</v>
      </c>
    </row>
    <row r="6" spans="1:3" ht="5.25" customHeight="1">
      <c r="A6" s="25"/>
      <c r="B6" s="25"/>
      <c r="C6" s="26"/>
    </row>
    <row r="7" spans="1:3" ht="16.5" customHeight="1">
      <c r="A7" s="64" t="s">
        <v>33</v>
      </c>
      <c r="B7" s="64" t="s">
        <v>3</v>
      </c>
      <c r="C7" s="67" t="s">
        <v>34</v>
      </c>
    </row>
    <row r="8" spans="1:3" ht="16.5" customHeight="1">
      <c r="A8" s="65"/>
      <c r="B8" s="65"/>
      <c r="C8" s="67"/>
    </row>
    <row r="9" spans="1:3" ht="16.5" customHeight="1">
      <c r="A9" s="66"/>
      <c r="B9" s="66"/>
      <c r="C9" s="67"/>
    </row>
    <row r="10" spans="1:3" ht="17.25" customHeight="1">
      <c r="A10" s="27">
        <v>1</v>
      </c>
      <c r="B10" s="27">
        <v>2</v>
      </c>
      <c r="C10" s="27">
        <v>3</v>
      </c>
    </row>
    <row r="11" spans="1:3" ht="31.5" customHeight="1">
      <c r="A11" s="27">
        <v>1</v>
      </c>
      <c r="B11" s="14" t="s">
        <v>79</v>
      </c>
      <c r="C11" s="55">
        <v>0</v>
      </c>
    </row>
    <row r="12" spans="1:3" ht="18.75" customHeight="1">
      <c r="A12" s="28" t="s">
        <v>38</v>
      </c>
      <c r="B12" s="14" t="s">
        <v>35</v>
      </c>
      <c r="C12" s="29">
        <v>849.84</v>
      </c>
    </row>
    <row r="13" spans="1:3" ht="18" customHeight="1">
      <c r="A13" s="28" t="s">
        <v>75</v>
      </c>
      <c r="B13" s="30" t="s">
        <v>36</v>
      </c>
      <c r="C13" s="29">
        <v>229.404</v>
      </c>
    </row>
    <row r="14" spans="1:3" ht="18" customHeight="1">
      <c r="A14" s="28" t="s">
        <v>76</v>
      </c>
      <c r="B14" s="30" t="s">
        <v>37</v>
      </c>
      <c r="C14" s="31">
        <f>IF(C13=0,,C12/C13)</f>
        <v>3.7045561542082965</v>
      </c>
    </row>
    <row r="15" spans="1:3" ht="18" customHeight="1">
      <c r="A15" s="28" t="s">
        <v>40</v>
      </c>
      <c r="B15" s="14" t="s">
        <v>39</v>
      </c>
      <c r="C15" s="29">
        <v>33.340000000000003</v>
      </c>
    </row>
    <row r="16" spans="1:3" s="35" customFormat="1" ht="31.5">
      <c r="A16" s="32" t="s">
        <v>44</v>
      </c>
      <c r="B16" s="33" t="s">
        <v>41</v>
      </c>
      <c r="C16" s="34">
        <f>SUM(C17:C18)</f>
        <v>4230.8600000000006</v>
      </c>
    </row>
    <row r="17" spans="1:4" ht="18" customHeight="1">
      <c r="A17" s="28" t="s">
        <v>46</v>
      </c>
      <c r="B17" s="36" t="s">
        <v>42</v>
      </c>
      <c r="C17" s="29">
        <v>3152.21</v>
      </c>
    </row>
    <row r="18" spans="1:4" ht="18" customHeight="1">
      <c r="A18" s="28" t="s">
        <v>48</v>
      </c>
      <c r="B18" s="36" t="s">
        <v>43</v>
      </c>
      <c r="C18" s="29">
        <v>1078.6500000000001</v>
      </c>
    </row>
    <row r="19" spans="1:4" s="35" customFormat="1" ht="18" customHeight="1">
      <c r="A19" s="37" t="s">
        <v>50</v>
      </c>
      <c r="B19" s="38" t="s">
        <v>45</v>
      </c>
      <c r="C19" s="34">
        <f>SUM(C20:C21)</f>
        <v>60.83</v>
      </c>
    </row>
    <row r="20" spans="1:4" ht="18" customHeight="1">
      <c r="A20" s="28" t="s">
        <v>14</v>
      </c>
      <c r="B20" s="36" t="s">
        <v>47</v>
      </c>
      <c r="C20" s="29">
        <v>0</v>
      </c>
    </row>
    <row r="21" spans="1:4" ht="18" customHeight="1">
      <c r="A21" s="28" t="s">
        <v>16</v>
      </c>
      <c r="B21" s="36" t="s">
        <v>49</v>
      </c>
      <c r="C21" s="29">
        <v>60.83</v>
      </c>
    </row>
    <row r="22" spans="1:4" ht="18" customHeight="1">
      <c r="A22" s="28" t="s">
        <v>52</v>
      </c>
      <c r="B22" s="39" t="s">
        <v>51</v>
      </c>
      <c r="C22" s="29">
        <v>83.21</v>
      </c>
    </row>
    <row r="23" spans="1:4" ht="47.25">
      <c r="A23" s="28"/>
      <c r="B23" s="39" t="s">
        <v>80</v>
      </c>
      <c r="C23" s="29">
        <v>0</v>
      </c>
    </row>
    <row r="24" spans="1:4" ht="15.75">
      <c r="A24" s="28" t="s">
        <v>54</v>
      </c>
      <c r="B24" s="39" t="s">
        <v>85</v>
      </c>
      <c r="C24" s="29">
        <v>-774.18</v>
      </c>
    </row>
    <row r="25" spans="1:4" ht="20.25" customHeight="1">
      <c r="A25" s="28" t="s">
        <v>56</v>
      </c>
      <c r="B25" s="39" t="s">
        <v>55</v>
      </c>
      <c r="C25" s="29">
        <f>C24+C26-C12-C15-C16-C19-C22</f>
        <v>1024.1859999999988</v>
      </c>
    </row>
    <row r="26" spans="1:4" s="35" customFormat="1" ht="20.25" customHeight="1">
      <c r="A26" s="37" t="s">
        <v>77</v>
      </c>
      <c r="B26" s="38" t="s">
        <v>57</v>
      </c>
      <c r="C26" s="34">
        <v>7056.4459999999999</v>
      </c>
      <c r="D26" s="40"/>
    </row>
    <row r="27" spans="1:4" s="44" customFormat="1" ht="12" customHeight="1">
      <c r="A27" s="41"/>
      <c r="B27" s="42"/>
      <c r="C27" s="43"/>
    </row>
    <row r="28" spans="1:4" ht="15.75" customHeight="1">
      <c r="A28" s="45"/>
      <c r="B28" s="45"/>
      <c r="C28" s="45"/>
    </row>
    <row r="29" spans="1:4">
      <c r="A29" s="22" t="s">
        <v>58</v>
      </c>
    </row>
    <row r="31" spans="1:4" ht="15.75" customHeight="1"/>
    <row r="32" spans="1:4" ht="15.75" customHeight="1"/>
    <row r="33" spans="2:2" ht="15.75" customHeight="1">
      <c r="B33" s="25"/>
    </row>
    <row r="34" spans="2:2" ht="15.75" customHeight="1">
      <c r="B34" s="25"/>
    </row>
    <row r="35" spans="2:2" ht="15.75" customHeight="1">
      <c r="B35" s="25"/>
    </row>
    <row r="36" spans="2:2" ht="15.75" customHeight="1">
      <c r="B36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2010-11-09T06:17:34Z</dcterms:created>
  <dcterms:modified xsi:type="dcterms:W3CDTF">2012-05-28T00:43:08Z</dcterms:modified>
</cp:coreProperties>
</file>